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inohassel/Documents/BDS/Gebühren &amp; Kostenermittlung/"/>
    </mc:Choice>
  </mc:AlternateContent>
  <xr:revisionPtr revIDLastSave="0" documentId="13_ncr:1_{55B6870A-3321-4A44-8144-8F62DED4D9C8}" xr6:coauthVersionLast="47" xr6:coauthVersionMax="47" xr10:uidLastSave="{00000000-0000-0000-0000-000000000000}"/>
  <bookViews>
    <workbookView xWindow="0" yWindow="680" windowWidth="34200" windowHeight="19760" xr2:uid="{627A0170-5D4A-F242-AF23-B0B92B2C4D5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4" i="1" l="1"/>
  <c r="E48" i="1"/>
  <c r="E46" i="1"/>
  <c r="E42" i="1"/>
  <c r="F41" i="1"/>
  <c r="E33" i="1"/>
  <c r="E32" i="1"/>
  <c r="E31" i="1"/>
  <c r="E30" i="1" s="1"/>
  <c r="E36" i="1" s="1"/>
  <c r="E24" i="1"/>
  <c r="E38" i="1" l="1"/>
  <c r="E43" i="1" s="1"/>
  <c r="E47" i="1"/>
  <c r="E50" i="1" s="1"/>
</calcChain>
</file>

<file path=xl/sharedStrings.xml><?xml version="1.0" encoding="utf-8"?>
<sst xmlns="http://schemas.openxmlformats.org/spreadsheetml/2006/main" count="97" uniqueCount="72">
  <si>
    <t>Erfassung</t>
  </si>
  <si>
    <t>Dokumente</t>
  </si>
  <si>
    <t>Anzahl Seiten</t>
  </si>
  <si>
    <t>Porto  /  €</t>
  </si>
  <si>
    <t>Bemerkungen</t>
  </si>
  <si>
    <t>V1 Antrag</t>
  </si>
  <si>
    <t>..  /  ..</t>
  </si>
  <si>
    <t>V1 Antrag - weitere Anlagen</t>
  </si>
  <si>
    <t>V1a Vereinbarung der Zuständigkeit</t>
  </si>
  <si>
    <t>V13 Kostenvorschuss einfordern</t>
  </si>
  <si>
    <t>V28 Quittung bei Barzahlung</t>
  </si>
  <si>
    <t>V37 Infoblatt DS-GVO</t>
  </si>
  <si>
    <t>V8a Empfangsbekenntnis</t>
  </si>
  <si>
    <t>V7 Benachrichtigungen</t>
  </si>
  <si>
    <t>V20 Protokollierung</t>
  </si>
  <si>
    <t>V26 Anlage</t>
  </si>
  <si>
    <t>V20 u V26 weitere Anlagen</t>
  </si>
  <si>
    <t>V11 Ausfertigung des Protokolls</t>
  </si>
  <si>
    <t>V18 Kostenrechnung</t>
  </si>
  <si>
    <t>Summe in €</t>
  </si>
  <si>
    <t>V 18 Kostenrechnung</t>
  </si>
  <si>
    <t>Kosten</t>
  </si>
  <si>
    <t>Dokumentenpauschale</t>
  </si>
  <si>
    <t>Portoauslagen</t>
  </si>
  <si>
    <t>Fahrtkosten    (km)</t>
  </si>
  <si>
    <t>Dolmetscherkosten</t>
  </si>
  <si>
    <t>Sonstige Auslagen</t>
  </si>
  <si>
    <t>Gesamtbetrag</t>
  </si>
  <si>
    <t>Vorschuss  (bereits gezahlt)</t>
  </si>
  <si>
    <r>
      <rPr>
        <b/>
        <sz val="11"/>
        <rFont val="Calibri"/>
        <family val="2"/>
        <charset val="1"/>
      </rPr>
      <t xml:space="preserve">Noch zu zahlen / </t>
    </r>
    <r>
      <rPr>
        <b/>
        <sz val="11"/>
        <color rgb="FFFF0000"/>
        <rFont val="Calibri"/>
        <family val="2"/>
        <charset val="1"/>
      </rPr>
      <t>zu erstatten</t>
    </r>
  </si>
  <si>
    <t>Kostenverteilung</t>
  </si>
  <si>
    <t>Antragsteller</t>
  </si>
  <si>
    <t>Antragsgegner</t>
  </si>
  <si>
    <t>Anteil Antragsteller / Antragsgegner</t>
  </si>
  <si>
    <t>Er/Sie haben gezahlt</t>
  </si>
  <si>
    <r>
      <rPr>
        <sz val="11"/>
        <rFont val="Calibri"/>
        <family val="2"/>
        <charset val="1"/>
      </rPr>
      <t xml:space="preserve">Noch zu zahlen / </t>
    </r>
    <r>
      <rPr>
        <sz val="11"/>
        <color rgb="FFFF0000"/>
        <rFont val="Calibri"/>
        <family val="2"/>
        <charset val="1"/>
      </rPr>
      <t>zu erstatten</t>
    </r>
  </si>
  <si>
    <t xml:space="preserve"> </t>
  </si>
  <si>
    <t>V 22 Kassenbuch</t>
  </si>
  <si>
    <t>Kassenbuch</t>
  </si>
  <si>
    <t>Eingezahlter Betrag</t>
  </si>
  <si>
    <t>Verwendet als Auslagen</t>
  </si>
  <si>
    <t>Verwendet als Gebühren</t>
  </si>
  <si>
    <t>Ordnungsgeld</t>
  </si>
  <si>
    <r>
      <rPr>
        <sz val="11"/>
        <rFont val="Calibri"/>
        <family val="2"/>
        <charset val="1"/>
      </rPr>
      <t>Noch zu zahlen /</t>
    </r>
    <r>
      <rPr>
        <sz val="11"/>
        <color rgb="FFFF0000"/>
        <rFont val="Calibri"/>
        <family val="2"/>
        <charset val="1"/>
      </rPr>
      <t xml:space="preserve"> zu erstatten</t>
    </r>
  </si>
  <si>
    <t>Gebühr Verfahren</t>
  </si>
  <si>
    <t>Gebühr Vergleich</t>
  </si>
  <si>
    <t>Verfahrensgebühr fällt immer an</t>
  </si>
  <si>
    <t>Vergleichsgebühr zusätzlich bei Vergleich</t>
  </si>
  <si>
    <t>km-Satz 0,42€</t>
  </si>
  <si>
    <t>falls Fotos, Mails, etc. zum Antrag gehören</t>
  </si>
  <si>
    <t>nur wenn Verfahren nicht im eigenen Bezirk</t>
  </si>
  <si>
    <t>nur wenn nicht in Bar gezahlt wird</t>
  </si>
  <si>
    <t>V3 Ladung  Antragsteller</t>
  </si>
  <si>
    <t>V4 Ladung Antragsgegner</t>
  </si>
  <si>
    <t>?</t>
  </si>
  <si>
    <t>V3 / V4 Ladung  weitere Anlagen</t>
  </si>
  <si>
    <t>falls Fotos, Mails, etc. zur Ladung gehören</t>
  </si>
  <si>
    <t>wenn Ladung persönlich übergeben wird</t>
  </si>
  <si>
    <t>V10 Abschrift Protokoll</t>
  </si>
  <si>
    <t>verbleibt bei der Schiedsperson</t>
  </si>
  <si>
    <t>wenn V20 nicht ausreicht</t>
  </si>
  <si>
    <t>falls Fotos, etc. zum Protokoll gehören</t>
  </si>
  <si>
    <t>nur bei Anforderung, z.B. bei Vollstreckung</t>
  </si>
  <si>
    <t>V12 Erfolglosigkeitsbescheinigung</t>
  </si>
  <si>
    <t>keine Anrechnung / Erstattung möglich!</t>
  </si>
  <si>
    <t>V 25Anschreiben</t>
  </si>
  <si>
    <t>bei hohem Aufwand: strenge Beurteilung!</t>
  </si>
  <si>
    <t>Übertrag aus Zeile 25</t>
  </si>
  <si>
    <t>Summe der Seiten aus Erfassung</t>
  </si>
  <si>
    <t>Erhöhte Gebühr (max. 75€)</t>
  </si>
  <si>
    <t xml:space="preserve">Kostenerfassung mit (typischen) Beispieldaten </t>
  </si>
  <si>
    <t>für Antragsteller / Antragsgegner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</si>
</sst>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&quot; €&quot;;[Red]\-#,##0.00&quot; €&quot;"/>
    <numFmt numFmtId="165" formatCode="#,##0.00&quot; €&quot;;\-#,##0.00&quot; €&quot;"/>
    <numFmt numFmtId="166" formatCode="#,##0_ ;[Red]\-#,##0\ "/>
    <numFmt numFmtId="167" formatCode="0.0"/>
    <numFmt numFmtId="168" formatCode="0\ %"/>
    <numFmt numFmtId="169" formatCode="#,##0.00\ &quot;€&quot;"/>
  </numFmts>
  <fonts count="9" x14ac:knownFonts="1">
    <font>
      <sz val="12"/>
      <color theme="1"/>
      <name val="Aptos Narrow"/>
      <family val="2"/>
      <scheme val="minor"/>
    </font>
    <font>
      <sz val="10"/>
      <name val="Arial"/>
      <family val="2"/>
      <charset val="1"/>
    </font>
    <font>
      <sz val="10"/>
      <name val="Calibri"/>
      <family val="2"/>
      <charset val="1"/>
    </font>
    <font>
      <sz val="20"/>
      <name val="Calibri"/>
      <family val="2"/>
      <charset val="1"/>
    </font>
    <font>
      <b/>
      <sz val="16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9CDE5"/>
        <bgColor rgb="FFC0C0C0"/>
      </patternFill>
    </fill>
    <fill>
      <patternFill patternType="solid">
        <fgColor rgb="FFEEECE1"/>
        <bgColor rgb="FFEEEEE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vertical="center"/>
    </xf>
    <xf numFmtId="14" fontId="5" fillId="0" borderId="0" xfId="1" applyNumberFormat="1" applyFont="1" applyAlignment="1" applyProtection="1">
      <alignment horizontal="right" vertical="top"/>
      <protection locked="0"/>
    </xf>
    <xf numFmtId="0" fontId="5" fillId="0" borderId="0" xfId="1" applyFont="1" applyAlignment="1" applyProtection="1">
      <alignment vertical="center"/>
      <protection locked="0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1" fontId="5" fillId="3" borderId="1" xfId="1" applyNumberFormat="1" applyFont="1" applyFill="1" applyBorder="1" applyAlignment="1" applyProtection="1">
      <alignment horizontal="center" vertical="center"/>
      <protection locked="0"/>
    </xf>
    <xf numFmtId="2" fontId="5" fillId="0" borderId="1" xfId="1" applyNumberFormat="1" applyFont="1" applyBorder="1" applyAlignment="1">
      <alignment horizontal="center" vertical="center"/>
    </xf>
    <xf numFmtId="0" fontId="5" fillId="0" borderId="5" xfId="1" applyFont="1" applyBorder="1" applyAlignment="1" applyProtection="1">
      <alignment vertical="center"/>
      <protection locked="0"/>
    </xf>
    <xf numFmtId="2" fontId="5" fillId="0" borderId="1" xfId="1" applyNumberFormat="1" applyFont="1" applyBorder="1" applyAlignment="1" applyProtection="1">
      <alignment horizontal="left" vertical="center"/>
      <protection locked="0"/>
    </xf>
    <xf numFmtId="2" fontId="5" fillId="0" borderId="5" xfId="1" applyNumberFormat="1" applyFont="1" applyBorder="1" applyAlignment="1" applyProtection="1">
      <alignment horizontal="left" vertical="center"/>
      <protection locked="0"/>
    </xf>
    <xf numFmtId="2" fontId="5" fillId="0" borderId="5" xfId="1" applyNumberFormat="1" applyFont="1" applyBorder="1" applyAlignment="1" applyProtection="1">
      <alignment vertical="center"/>
      <protection locked="0"/>
    </xf>
    <xf numFmtId="164" fontId="5" fillId="3" borderId="1" xfId="1" applyNumberFormat="1" applyFont="1" applyFill="1" applyBorder="1" applyAlignment="1" applyProtection="1">
      <alignment horizontal="center" vertical="center"/>
      <protection locked="0"/>
    </xf>
    <xf numFmtId="2" fontId="5" fillId="0" borderId="1" xfId="1" applyNumberFormat="1" applyFont="1" applyBorder="1" applyAlignment="1" applyProtection="1">
      <alignment vertical="center"/>
      <protection locked="0"/>
    </xf>
    <xf numFmtId="2" fontId="5" fillId="0" borderId="1" xfId="1" applyNumberFormat="1" applyFont="1" applyBorder="1" applyAlignment="1">
      <alignment vertical="center"/>
    </xf>
    <xf numFmtId="2" fontId="5" fillId="0" borderId="6" xfId="1" applyNumberFormat="1" applyFont="1" applyBorder="1" applyAlignment="1" applyProtection="1">
      <alignment vertical="center"/>
      <protection locked="0"/>
    </xf>
    <xf numFmtId="0" fontId="5" fillId="0" borderId="3" xfId="1" applyFont="1" applyBorder="1"/>
    <xf numFmtId="2" fontId="5" fillId="0" borderId="6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5" fillId="0" borderId="7" xfId="1" applyFont="1" applyBorder="1" applyAlignment="1">
      <alignment vertical="center"/>
    </xf>
    <xf numFmtId="164" fontId="5" fillId="3" borderId="4" xfId="1" applyNumberFormat="1" applyFont="1" applyFill="1" applyBorder="1" applyAlignment="1" applyProtection="1">
      <alignment horizontal="center" vertical="center"/>
      <protection locked="0"/>
    </xf>
    <xf numFmtId="0" fontId="5" fillId="0" borderId="4" xfId="1" applyFont="1" applyBorder="1" applyAlignment="1" applyProtection="1">
      <alignment vertical="center"/>
      <protection locked="0"/>
    </xf>
    <xf numFmtId="2" fontId="5" fillId="0" borderId="3" xfId="1" applyNumberFormat="1" applyFont="1" applyBorder="1" applyAlignment="1" applyProtection="1">
      <alignment vertical="center"/>
      <protection locked="0"/>
    </xf>
    <xf numFmtId="2" fontId="5" fillId="0" borderId="4" xfId="1" applyNumberFormat="1" applyFont="1" applyBorder="1" applyAlignment="1" applyProtection="1">
      <alignment vertical="center"/>
      <protection locked="0"/>
    </xf>
    <xf numFmtId="164" fontId="5" fillId="0" borderId="4" xfId="1" applyNumberFormat="1" applyFont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/>
    </xf>
    <xf numFmtId="167" fontId="5" fillId="3" borderId="4" xfId="1" applyNumberFormat="1" applyFont="1" applyFill="1" applyBorder="1" applyAlignment="1" applyProtection="1">
      <alignment horizontal="center" vertical="center"/>
      <protection locked="0"/>
    </xf>
    <xf numFmtId="0" fontId="6" fillId="0" borderId="2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2" fontId="5" fillId="0" borderId="0" xfId="1" applyNumberFormat="1" applyFont="1" applyAlignment="1">
      <alignment vertical="center"/>
    </xf>
    <xf numFmtId="0" fontId="6" fillId="0" borderId="3" xfId="1" applyFont="1" applyBorder="1" applyAlignment="1">
      <alignment vertical="center"/>
    </xf>
    <xf numFmtId="164" fontId="6" fillId="0" borderId="1" xfId="1" applyNumberFormat="1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168" fontId="5" fillId="3" borderId="1" xfId="1" applyNumberFormat="1" applyFont="1" applyFill="1" applyBorder="1" applyAlignment="1" applyProtection="1">
      <alignment horizontal="center" vertical="center"/>
      <protection locked="0"/>
    </xf>
    <xf numFmtId="168" fontId="5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vertical="center"/>
    </xf>
    <xf numFmtId="168" fontId="5" fillId="0" borderId="0" xfId="1" applyNumberFormat="1" applyFont="1" applyAlignment="1">
      <alignment vertical="center"/>
    </xf>
    <xf numFmtId="0" fontId="2" fillId="0" borderId="0" xfId="1" applyFont="1" applyAlignment="1" applyProtection="1">
      <alignment vertical="center"/>
      <protection locked="0"/>
    </xf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169" fontId="6" fillId="0" borderId="6" xfId="1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textRotation="90"/>
    </xf>
    <xf numFmtId="0" fontId="6" fillId="2" borderId="1" xfId="1" applyFont="1" applyFill="1" applyBorder="1" applyAlignment="1">
      <alignment horizontal="center" vertical="center"/>
    </xf>
  </cellXfs>
  <cellStyles count="2">
    <cellStyle name="Standard" xfId="0" builtinId="0"/>
    <cellStyle name="Standard 2" xfId="1" xr:uid="{6DB37761-44CC-D447-98A9-345816002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F61B0-B8B9-394C-8416-E26967AFA6AA}">
  <dimension ref="A2:G52"/>
  <sheetViews>
    <sheetView tabSelected="1" topLeftCell="A6" workbookViewId="0">
      <selection activeCell="L19" sqref="L19"/>
    </sheetView>
  </sheetViews>
  <sheetFormatPr baseColWidth="10" defaultRowHeight="16" x14ac:dyDescent="0.2"/>
  <cols>
    <col min="1" max="1" width="3.33203125" style="1" customWidth="1"/>
    <col min="2" max="2" width="5" style="1" customWidth="1"/>
    <col min="3" max="3" width="22.5" style="1" customWidth="1"/>
    <col min="4" max="4" width="11.83203125" style="1" customWidth="1"/>
    <col min="5" max="5" width="13.1640625" style="1" customWidth="1"/>
    <col min="6" max="6" width="12.6640625" style="1" customWidth="1"/>
    <col min="7" max="7" width="38.33203125" style="1" customWidth="1"/>
  </cols>
  <sheetData>
    <row r="2" spans="1:7" ht="26" x14ac:dyDescent="0.2">
      <c r="B2" s="2" t="s">
        <v>70</v>
      </c>
      <c r="C2" s="3"/>
      <c r="D2" s="4"/>
      <c r="G2" s="5"/>
    </row>
    <row r="3" spans="1:7" x14ac:dyDescent="0.2">
      <c r="C3"/>
      <c r="D3"/>
      <c r="E3"/>
      <c r="F3"/>
      <c r="G3"/>
    </row>
    <row r="4" spans="1:7" x14ac:dyDescent="0.2">
      <c r="A4" s="6"/>
      <c r="B4" s="51" t="s">
        <v>0</v>
      </c>
      <c r="C4" s="7" t="s">
        <v>1</v>
      </c>
      <c r="D4" s="8"/>
      <c r="E4" s="9" t="s">
        <v>2</v>
      </c>
      <c r="F4" s="9" t="s">
        <v>3</v>
      </c>
      <c r="G4" s="9" t="s">
        <v>4</v>
      </c>
    </row>
    <row r="5" spans="1:7" x14ac:dyDescent="0.2">
      <c r="A5" s="6"/>
      <c r="B5" s="51"/>
      <c r="C5" s="10" t="s">
        <v>5</v>
      </c>
      <c r="D5" s="11"/>
      <c r="E5" s="12">
        <v>6</v>
      </c>
      <c r="F5" s="13" t="s">
        <v>6</v>
      </c>
      <c r="G5" s="14"/>
    </row>
    <row r="6" spans="1:7" x14ac:dyDescent="0.2">
      <c r="A6" s="6"/>
      <c r="B6" s="51"/>
      <c r="C6" s="10" t="s">
        <v>7</v>
      </c>
      <c r="D6" s="11"/>
      <c r="E6" s="12" t="s">
        <v>54</v>
      </c>
      <c r="F6" s="13" t="s">
        <v>6</v>
      </c>
      <c r="G6" s="15" t="s">
        <v>49</v>
      </c>
    </row>
    <row r="7" spans="1:7" x14ac:dyDescent="0.2">
      <c r="A7" s="6"/>
      <c r="B7" s="51"/>
      <c r="C7" s="10" t="s">
        <v>8</v>
      </c>
      <c r="D7" s="11"/>
      <c r="E7" s="12" t="s">
        <v>54</v>
      </c>
      <c r="F7" s="13" t="s">
        <v>6</v>
      </c>
      <c r="G7" s="16" t="s">
        <v>50</v>
      </c>
    </row>
    <row r="8" spans="1:7" x14ac:dyDescent="0.2">
      <c r="A8" s="6"/>
      <c r="B8" s="51"/>
      <c r="C8" s="10" t="s">
        <v>9</v>
      </c>
      <c r="D8" s="11"/>
      <c r="E8" s="12">
        <v>0</v>
      </c>
      <c r="F8" s="13" t="s">
        <v>6</v>
      </c>
      <c r="G8" s="17" t="s">
        <v>51</v>
      </c>
    </row>
    <row r="9" spans="1:7" x14ac:dyDescent="0.2">
      <c r="A9" s="6"/>
      <c r="B9" s="51"/>
      <c r="C9" s="10" t="s">
        <v>10</v>
      </c>
      <c r="D9" s="11"/>
      <c r="E9" s="12">
        <v>2</v>
      </c>
      <c r="F9" s="13" t="s">
        <v>6</v>
      </c>
      <c r="G9" s="17"/>
    </row>
    <row r="10" spans="1:7" x14ac:dyDescent="0.2">
      <c r="A10" s="6"/>
      <c r="B10" s="51"/>
      <c r="C10" s="10" t="s">
        <v>52</v>
      </c>
      <c r="D10" s="11"/>
      <c r="E10" s="12">
        <v>2</v>
      </c>
      <c r="F10" s="18">
        <v>1.1000000000000001</v>
      </c>
      <c r="G10" s="19"/>
    </row>
    <row r="11" spans="1:7" x14ac:dyDescent="0.2">
      <c r="A11" s="6"/>
      <c r="B11" s="51"/>
      <c r="C11" s="10" t="s">
        <v>53</v>
      </c>
      <c r="D11" s="11"/>
      <c r="E11" s="12">
        <v>4</v>
      </c>
      <c r="F11" s="18">
        <v>5.95</v>
      </c>
      <c r="G11" s="20"/>
    </row>
    <row r="12" spans="1:7" x14ac:dyDescent="0.2">
      <c r="A12" s="6"/>
      <c r="B12" s="51"/>
      <c r="C12" s="10" t="s">
        <v>55</v>
      </c>
      <c r="D12" s="11"/>
      <c r="E12" s="12" t="s">
        <v>54</v>
      </c>
      <c r="F12" s="13" t="s">
        <v>6</v>
      </c>
      <c r="G12" s="15" t="s">
        <v>56</v>
      </c>
    </row>
    <row r="13" spans="1:7" x14ac:dyDescent="0.2">
      <c r="A13" s="6"/>
      <c r="B13" s="51"/>
      <c r="C13" s="10" t="s">
        <v>11</v>
      </c>
      <c r="D13" s="11"/>
      <c r="E13" s="12">
        <v>2</v>
      </c>
      <c r="F13" s="13" t="s">
        <v>6</v>
      </c>
      <c r="G13" s="21"/>
    </row>
    <row r="14" spans="1:7" x14ac:dyDescent="0.2">
      <c r="A14" s="6"/>
      <c r="B14" s="51"/>
      <c r="C14" s="10" t="s">
        <v>12</v>
      </c>
      <c r="D14" s="11"/>
      <c r="E14" s="12" t="s">
        <v>54</v>
      </c>
      <c r="F14" s="13" t="s">
        <v>6</v>
      </c>
      <c r="G14" s="21" t="s">
        <v>57</v>
      </c>
    </row>
    <row r="15" spans="1:7" x14ac:dyDescent="0.2">
      <c r="A15" s="6"/>
      <c r="B15" s="51"/>
      <c r="C15" s="10" t="s">
        <v>13</v>
      </c>
      <c r="D15" s="11"/>
      <c r="E15" s="12" t="s">
        <v>54</v>
      </c>
      <c r="F15" s="13" t="s">
        <v>6</v>
      </c>
      <c r="G15" s="21"/>
    </row>
    <row r="16" spans="1:7" x14ac:dyDescent="0.2">
      <c r="A16" s="6"/>
      <c r="B16" s="51"/>
      <c r="C16" s="22" t="s">
        <v>14</v>
      </c>
      <c r="D16" s="11"/>
      <c r="E16" s="12">
        <v>2</v>
      </c>
      <c r="F16" s="13" t="s">
        <v>6</v>
      </c>
      <c r="G16" s="21" t="s">
        <v>59</v>
      </c>
    </row>
    <row r="17" spans="1:7" x14ac:dyDescent="0.2">
      <c r="A17" s="6"/>
      <c r="B17" s="51"/>
      <c r="C17" s="22" t="s">
        <v>58</v>
      </c>
      <c r="D17" s="11"/>
      <c r="E17" s="12">
        <v>4</v>
      </c>
      <c r="F17" s="18">
        <v>2.2000000000000002</v>
      </c>
      <c r="G17" s="23" t="s">
        <v>71</v>
      </c>
    </row>
    <row r="18" spans="1:7" x14ac:dyDescent="0.2">
      <c r="A18" s="6"/>
      <c r="B18" s="51"/>
      <c r="C18" s="22" t="s">
        <v>15</v>
      </c>
      <c r="D18" s="11"/>
      <c r="E18" s="12" t="s">
        <v>54</v>
      </c>
      <c r="F18" s="13" t="s">
        <v>6</v>
      </c>
      <c r="G18" s="23" t="s">
        <v>60</v>
      </c>
    </row>
    <row r="19" spans="1:7" x14ac:dyDescent="0.2">
      <c r="A19" s="6"/>
      <c r="B19" s="51"/>
      <c r="C19" s="22" t="s">
        <v>16</v>
      </c>
      <c r="D19" s="11"/>
      <c r="E19" s="12" t="s">
        <v>54</v>
      </c>
      <c r="F19" s="13" t="s">
        <v>6</v>
      </c>
      <c r="G19" s="15" t="s">
        <v>61</v>
      </c>
    </row>
    <row r="20" spans="1:7" x14ac:dyDescent="0.2">
      <c r="A20" s="6"/>
      <c r="B20" s="51"/>
      <c r="C20" s="22" t="s">
        <v>17</v>
      </c>
      <c r="D20" s="11"/>
      <c r="E20" s="12" t="s">
        <v>54</v>
      </c>
      <c r="F20" s="13" t="s">
        <v>6</v>
      </c>
      <c r="G20" s="21" t="s">
        <v>62</v>
      </c>
    </row>
    <row r="21" spans="1:7" x14ac:dyDescent="0.2">
      <c r="A21" s="6"/>
      <c r="B21" s="51"/>
      <c r="C21" s="10" t="s">
        <v>63</v>
      </c>
      <c r="D21" s="11"/>
      <c r="E21" s="12" t="s">
        <v>54</v>
      </c>
      <c r="F21" s="13" t="s">
        <v>6</v>
      </c>
    </row>
    <row r="22" spans="1:7" x14ac:dyDescent="0.2">
      <c r="A22" s="6"/>
      <c r="B22" s="51"/>
      <c r="C22" s="10" t="s">
        <v>18</v>
      </c>
      <c r="D22" s="11"/>
      <c r="E22" s="12">
        <v>0</v>
      </c>
      <c r="F22" s="13" t="s">
        <v>6</v>
      </c>
      <c r="G22" s="21" t="s">
        <v>64</v>
      </c>
    </row>
    <row r="23" spans="1:7" x14ac:dyDescent="0.2">
      <c r="A23" s="6"/>
      <c r="B23" s="51"/>
      <c r="C23" s="10" t="s">
        <v>65</v>
      </c>
      <c r="D23" s="11"/>
      <c r="E23" s="12">
        <v>3</v>
      </c>
      <c r="F23" s="13" t="s">
        <v>6</v>
      </c>
      <c r="G23" s="21"/>
    </row>
    <row r="24" spans="1:7" x14ac:dyDescent="0.2">
      <c r="A24" s="6"/>
      <c r="B24" s="51"/>
      <c r="C24" s="10" t="s">
        <v>19</v>
      </c>
      <c r="D24" s="11"/>
      <c r="E24" s="24">
        <f>SUM(E5:E23)*0.5</f>
        <v>12.5</v>
      </c>
      <c r="F24" s="25">
        <f>F10+F11+F17</f>
        <v>9.25</v>
      </c>
      <c r="G24" s="20"/>
    </row>
    <row r="25" spans="1:7" x14ac:dyDescent="0.2">
      <c r="A25" s="6"/>
      <c r="B25" s="26"/>
      <c r="C25" s="26"/>
      <c r="D25" s="26"/>
      <c r="E25" s="26"/>
      <c r="F25" s="26"/>
      <c r="G25" s="27"/>
    </row>
    <row r="26" spans="1:7" x14ac:dyDescent="0.2">
      <c r="A26" s="6"/>
      <c r="B26" s="51" t="s">
        <v>20</v>
      </c>
      <c r="C26" s="7" t="s">
        <v>21</v>
      </c>
      <c r="D26" s="8"/>
      <c r="E26" s="28"/>
      <c r="F26" s="52" t="s">
        <v>4</v>
      </c>
      <c r="G26" s="52"/>
    </row>
    <row r="27" spans="1:7" x14ac:dyDescent="0.2">
      <c r="A27" s="6"/>
      <c r="B27" s="51"/>
      <c r="C27" s="27" t="s">
        <v>44</v>
      </c>
      <c r="D27" s="29"/>
      <c r="E27" s="30">
        <v>30</v>
      </c>
      <c r="F27" s="10"/>
      <c r="G27" s="31" t="s">
        <v>46</v>
      </c>
    </row>
    <row r="28" spans="1:7" x14ac:dyDescent="0.2">
      <c r="A28" s="6"/>
      <c r="B28" s="51"/>
      <c r="C28" s="27" t="s">
        <v>69</v>
      </c>
      <c r="D28" s="11"/>
      <c r="E28" s="30">
        <v>0</v>
      </c>
      <c r="F28" s="32"/>
      <c r="G28" s="33" t="s">
        <v>66</v>
      </c>
    </row>
    <row r="29" spans="1:7" x14ac:dyDescent="0.2">
      <c r="A29" s="6"/>
      <c r="B29" s="51"/>
      <c r="C29" s="27" t="s">
        <v>45</v>
      </c>
      <c r="D29" s="29"/>
      <c r="E29" s="30">
        <v>20</v>
      </c>
      <c r="F29" s="10"/>
      <c r="G29" s="31" t="s">
        <v>47</v>
      </c>
    </row>
    <row r="30" spans="1:7" x14ac:dyDescent="0.2">
      <c r="A30" s="6"/>
      <c r="B30" s="51"/>
      <c r="C30" s="27" t="s">
        <v>22</v>
      </c>
      <c r="D30" s="11"/>
      <c r="E30" s="34">
        <f>MIN(E31,50)*0.5+MAX(E31-50,0)*0.15</f>
        <v>12.5</v>
      </c>
      <c r="F30" s="32"/>
      <c r="G30" s="33" t="s">
        <v>67</v>
      </c>
    </row>
    <row r="31" spans="1:7" x14ac:dyDescent="0.2">
      <c r="A31" s="6"/>
      <c r="B31" s="51"/>
      <c r="C31" s="27" t="s">
        <v>2</v>
      </c>
      <c r="D31" s="11"/>
      <c r="E31" s="35">
        <f>SUM(E5:E23)</f>
        <v>25</v>
      </c>
      <c r="F31" s="32"/>
      <c r="G31" s="33" t="s">
        <v>68</v>
      </c>
    </row>
    <row r="32" spans="1:7" x14ac:dyDescent="0.2">
      <c r="A32" s="6"/>
      <c r="B32" s="51"/>
      <c r="C32" s="27" t="s">
        <v>23</v>
      </c>
      <c r="D32" s="11"/>
      <c r="E32" s="34">
        <f>SUM(F5:F23)</f>
        <v>9.25</v>
      </c>
      <c r="F32" s="32"/>
      <c r="G32" s="33"/>
    </row>
    <row r="33" spans="1:7" x14ac:dyDescent="0.2">
      <c r="A33" s="6"/>
      <c r="B33" s="51"/>
      <c r="C33" s="27" t="s">
        <v>24</v>
      </c>
      <c r="D33" s="36">
        <v>0</v>
      </c>
      <c r="E33" s="34">
        <f>D33*0.42</f>
        <v>0</v>
      </c>
      <c r="F33" s="32"/>
      <c r="G33" s="33" t="s">
        <v>48</v>
      </c>
    </row>
    <row r="34" spans="1:7" x14ac:dyDescent="0.2">
      <c r="A34" s="6"/>
      <c r="B34" s="51"/>
      <c r="C34" s="27" t="s">
        <v>25</v>
      </c>
      <c r="D34" s="11"/>
      <c r="E34" s="30">
        <v>0</v>
      </c>
      <c r="F34" s="32"/>
      <c r="G34" s="33"/>
    </row>
    <row r="35" spans="1:7" x14ac:dyDescent="0.2">
      <c r="A35" s="6"/>
      <c r="B35" s="51"/>
      <c r="C35" s="27" t="s">
        <v>26</v>
      </c>
      <c r="D35" s="11"/>
      <c r="E35" s="18">
        <v>0</v>
      </c>
      <c r="F35" s="32"/>
      <c r="G35" s="33"/>
    </row>
    <row r="36" spans="1:7" x14ac:dyDescent="0.2">
      <c r="A36" s="6"/>
      <c r="B36" s="51"/>
      <c r="C36" s="37" t="s">
        <v>27</v>
      </c>
      <c r="D36" s="38"/>
      <c r="E36" s="50">
        <f>E27+E28+E29+E30+E32+E33+E34+E35</f>
        <v>71.75</v>
      </c>
      <c r="F36" s="39"/>
      <c r="G36" s="26"/>
    </row>
    <row r="37" spans="1:7" x14ac:dyDescent="0.2">
      <c r="A37" s="6"/>
      <c r="B37" s="51"/>
      <c r="C37" s="27" t="s">
        <v>28</v>
      </c>
      <c r="D37" s="11"/>
      <c r="E37" s="18">
        <v>80</v>
      </c>
      <c r="F37" s="39"/>
      <c r="G37" s="26"/>
    </row>
    <row r="38" spans="1:7" x14ac:dyDescent="0.2">
      <c r="A38" s="6"/>
      <c r="B38" s="51"/>
      <c r="C38" s="40" t="s">
        <v>29</v>
      </c>
      <c r="D38" s="38"/>
      <c r="E38" s="41">
        <f>(E37-E36)*-1</f>
        <v>-8.25</v>
      </c>
      <c r="F38" s="39"/>
      <c r="G38" s="26"/>
    </row>
    <row r="39" spans="1:7" x14ac:dyDescent="0.2">
      <c r="A39" s="6"/>
      <c r="B39" s="51"/>
      <c r="C39" s="26"/>
      <c r="D39" s="26"/>
      <c r="E39" s="26"/>
      <c r="F39" s="39"/>
      <c r="G39" s="26"/>
    </row>
    <row r="40" spans="1:7" x14ac:dyDescent="0.2">
      <c r="A40" s="6"/>
      <c r="B40" s="51"/>
      <c r="C40" s="42" t="s">
        <v>30</v>
      </c>
      <c r="D40" s="8"/>
      <c r="E40" s="9" t="s">
        <v>31</v>
      </c>
      <c r="F40" s="9" t="s">
        <v>32</v>
      </c>
      <c r="G40" s="26"/>
    </row>
    <row r="41" spans="1:7" x14ac:dyDescent="0.2">
      <c r="A41" s="6"/>
      <c r="B41" s="51"/>
      <c r="C41" s="27" t="s">
        <v>33</v>
      </c>
      <c r="D41" s="11"/>
      <c r="E41" s="43">
        <v>1</v>
      </c>
      <c r="F41" s="44">
        <f>1-E41</f>
        <v>0</v>
      </c>
      <c r="G41" s="26"/>
    </row>
    <row r="42" spans="1:7" x14ac:dyDescent="0.2">
      <c r="A42" s="6"/>
      <c r="B42" s="51"/>
      <c r="C42" s="27" t="s">
        <v>34</v>
      </c>
      <c r="D42" s="11"/>
      <c r="E42" s="25">
        <f>E37</f>
        <v>80</v>
      </c>
      <c r="F42" s="18"/>
      <c r="G42" s="26"/>
    </row>
    <row r="43" spans="1:7" x14ac:dyDescent="0.2">
      <c r="A43" s="6"/>
      <c r="B43" s="51"/>
      <c r="C43" s="27" t="s">
        <v>35</v>
      </c>
      <c r="D43" s="11"/>
      <c r="E43" s="24">
        <f>E38*E41</f>
        <v>-8.25</v>
      </c>
      <c r="F43" s="45" t="s">
        <v>36</v>
      </c>
      <c r="G43" s="26"/>
    </row>
    <row r="44" spans="1:7" x14ac:dyDescent="0.2">
      <c r="A44" s="6"/>
      <c r="B44" s="26"/>
      <c r="C44" s="26"/>
      <c r="D44" s="26"/>
      <c r="E44" s="46"/>
      <c r="F44" s="39"/>
      <c r="G44" s="26"/>
    </row>
    <row r="45" spans="1:7" x14ac:dyDescent="0.2">
      <c r="A45" s="6"/>
      <c r="B45" s="51" t="s">
        <v>37</v>
      </c>
      <c r="C45" s="42" t="s">
        <v>38</v>
      </c>
      <c r="D45" s="8"/>
      <c r="E45" s="28"/>
      <c r="F45" s="39"/>
      <c r="G45" s="26"/>
    </row>
    <row r="46" spans="1:7" x14ac:dyDescent="0.2">
      <c r="A46" s="6"/>
      <c r="B46" s="51"/>
      <c r="C46" s="10" t="s">
        <v>39</v>
      </c>
      <c r="D46" s="27"/>
      <c r="E46" s="24">
        <f>E37+F42</f>
        <v>80</v>
      </c>
      <c r="F46" s="39"/>
      <c r="G46" s="26"/>
    </row>
    <row r="47" spans="1:7" x14ac:dyDescent="0.2">
      <c r="A47" s="47"/>
      <c r="B47" s="51"/>
      <c r="C47" s="10" t="s">
        <v>40</v>
      </c>
      <c r="D47" s="11"/>
      <c r="E47" s="24">
        <f>E30+E32+E33+E34+E35</f>
        <v>21.75</v>
      </c>
      <c r="F47" s="39"/>
      <c r="G47" s="26"/>
    </row>
    <row r="48" spans="1:7" x14ac:dyDescent="0.2">
      <c r="A48" s="47"/>
      <c r="B48" s="51"/>
      <c r="C48" s="10" t="s">
        <v>41</v>
      </c>
      <c r="D48" s="11"/>
      <c r="E48" s="24">
        <f>E27+E28+E29</f>
        <v>50</v>
      </c>
      <c r="F48" s="39"/>
      <c r="G48" s="26"/>
    </row>
    <row r="49" spans="1:7" x14ac:dyDescent="0.2">
      <c r="A49" s="47"/>
      <c r="B49" s="51"/>
      <c r="C49" s="48" t="s">
        <v>42</v>
      </c>
      <c r="D49" s="49"/>
      <c r="E49" s="18">
        <v>0</v>
      </c>
      <c r="F49" s="39"/>
      <c r="G49" s="26"/>
    </row>
    <row r="50" spans="1:7" x14ac:dyDescent="0.2">
      <c r="A50" s="47"/>
      <c r="B50" s="51"/>
      <c r="C50" s="10" t="s">
        <v>43</v>
      </c>
      <c r="D50" s="11"/>
      <c r="E50" s="41">
        <f>(E46-E47-E48)*-1</f>
        <v>-8.25</v>
      </c>
      <c r="F50" s="39"/>
      <c r="G50" s="26"/>
    </row>
    <row r="51" spans="1:7" x14ac:dyDescent="0.2">
      <c r="C51" s="26"/>
      <c r="D51" s="26"/>
      <c r="E51" s="26"/>
      <c r="F51" s="39"/>
      <c r="G51" s="26"/>
    </row>
    <row r="52" spans="1:7" x14ac:dyDescent="0.2">
      <c r="C52" s="26"/>
      <c r="D52" s="26"/>
      <c r="E52" s="26"/>
      <c r="F52" s="26"/>
      <c r="G52" s="26"/>
    </row>
  </sheetData>
  <mergeCells count="4">
    <mergeCell ref="B4:B24"/>
    <mergeCell ref="B26:B43"/>
    <mergeCell ref="F26:G26"/>
    <mergeCell ref="B45:B5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Heino Hassel</dc:creator>
  <cp:lastModifiedBy>Heino Hassel</cp:lastModifiedBy>
  <dcterms:created xsi:type="dcterms:W3CDTF">2026-09-07T09:04:42Z</dcterms:created>
  <dcterms:modified xsi:type="dcterms:W3CDTF">2026-09-08T07:09:26Z</dcterms:modified>
</cp:coreProperties>
</file>